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ocuments\"/>
    </mc:Choice>
  </mc:AlternateContent>
  <bookViews>
    <workbookView xWindow="0" yWindow="0" windowWidth="28800" windowHeight="11685"/>
  </bookViews>
  <sheets>
    <sheet name="04 Desember 23" sheetId="1" r:id="rId1"/>
  </sheets>
  <definedNames>
    <definedName name="_xlnm.Print_Area" localSheetId="0">'04 Desember 23'!$A$1:$M$43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6" i="1" l="1"/>
  <c r="M43" i="1"/>
  <c r="L43" i="1"/>
  <c r="J43" i="1"/>
  <c r="I43" i="1"/>
  <c r="H43" i="1"/>
  <c r="D43" i="1"/>
  <c r="C43" i="1"/>
  <c r="K41" i="1"/>
  <c r="E41" i="1"/>
  <c r="K40" i="1"/>
  <c r="E40" i="1"/>
  <c r="K39" i="1"/>
  <c r="E39" i="1"/>
  <c r="K38" i="1"/>
  <c r="E38" i="1"/>
  <c r="K37" i="1"/>
  <c r="E37" i="1"/>
  <c r="K36" i="1"/>
  <c r="E36" i="1"/>
  <c r="K35" i="1"/>
  <c r="E35" i="1"/>
  <c r="K34" i="1"/>
  <c r="E34" i="1"/>
  <c r="K33" i="1"/>
  <c r="E33" i="1"/>
  <c r="K32" i="1"/>
  <c r="E32" i="1"/>
  <c r="K31" i="1"/>
  <c r="E31" i="1"/>
  <c r="K30" i="1"/>
  <c r="E30" i="1"/>
  <c r="K29" i="1"/>
  <c r="E29" i="1"/>
  <c r="K28" i="1"/>
  <c r="E28" i="1"/>
  <c r="K27" i="1"/>
  <c r="E27" i="1"/>
  <c r="K26" i="1"/>
  <c r="E26" i="1"/>
  <c r="K25" i="1"/>
  <c r="E25" i="1"/>
  <c r="K24" i="1"/>
  <c r="E24" i="1"/>
  <c r="K23" i="1"/>
  <c r="E23" i="1"/>
  <c r="K22" i="1"/>
  <c r="E22" i="1"/>
  <c r="K21" i="1"/>
  <c r="E21" i="1"/>
  <c r="K20" i="1"/>
  <c r="E20" i="1"/>
  <c r="K19" i="1"/>
  <c r="E19" i="1"/>
  <c r="K18" i="1"/>
  <c r="E18" i="1"/>
  <c r="K17" i="1"/>
  <c r="E17" i="1"/>
  <c r="K16" i="1"/>
  <c r="E16" i="1"/>
  <c r="K15" i="1"/>
  <c r="E15" i="1"/>
  <c r="K14" i="1"/>
  <c r="E14" i="1"/>
  <c r="K13" i="1"/>
  <c r="E13" i="1"/>
  <c r="K12" i="1"/>
  <c r="E12" i="1"/>
  <c r="K11" i="1"/>
  <c r="G11" i="1"/>
  <c r="E11" i="1"/>
  <c r="G10" i="1"/>
  <c r="K10" i="1" s="1"/>
  <c r="E10" i="1"/>
  <c r="G9" i="1"/>
  <c r="K9" i="1" s="1"/>
  <c r="E9" i="1"/>
  <c r="G8" i="1"/>
  <c r="K8" i="1" s="1"/>
  <c r="E8" i="1"/>
  <c r="E43" i="1" s="1"/>
  <c r="K7" i="1"/>
  <c r="G7" i="1"/>
  <c r="G43" i="1" s="1"/>
  <c r="E7" i="1"/>
  <c r="K43" i="1" l="1"/>
</calcChain>
</file>

<file path=xl/sharedStrings.xml><?xml version="1.0" encoding="utf-8"?>
<sst xmlns="http://schemas.openxmlformats.org/spreadsheetml/2006/main" count="52" uniqueCount="50">
  <si>
    <t xml:space="preserve">DATA SATGAS LINMAS &amp; ANGGOTA SATLINMAS </t>
  </si>
  <si>
    <t>Update 04 Desember 2023</t>
  </si>
  <si>
    <t>No</t>
  </si>
  <si>
    <t>Kab/Kota</t>
  </si>
  <si>
    <t>Data Kecamatan se Jateng</t>
  </si>
  <si>
    <t>DATA MASUK</t>
  </si>
  <si>
    <t>Data Desa/Kelurahan se Jateng</t>
  </si>
  <si>
    <r>
      <rPr>
        <b/>
        <u/>
        <sz val="12"/>
        <color theme="1"/>
        <rFont val="Calibri"/>
        <family val="2"/>
        <scheme val="minor"/>
      </rPr>
      <t>Data Masuk</t>
    </r>
    <r>
      <rPr>
        <b/>
        <sz val="12"/>
        <color theme="1"/>
        <rFont val="Calibri"/>
        <family val="2"/>
        <scheme val="minor"/>
      </rPr>
      <t xml:space="preserve"> Anggota Satlinmas</t>
    </r>
  </si>
  <si>
    <t>Data Anggota Satlinmas                   Ber KTA</t>
  </si>
  <si>
    <t>Satgas Linmas TK. Kecamatan</t>
  </si>
  <si>
    <t>%</t>
  </si>
  <si>
    <r>
      <t xml:space="preserve">Desa/Kelurahan </t>
    </r>
    <r>
      <rPr>
        <b/>
        <u/>
        <sz val="12"/>
        <color theme="1"/>
        <rFont val="Calibri"/>
        <family val="2"/>
        <scheme val="minor"/>
      </rPr>
      <t>SUDAH</t>
    </r>
    <r>
      <rPr>
        <b/>
        <sz val="12"/>
        <color theme="1"/>
        <rFont val="Calibri"/>
        <family val="2"/>
        <scheme val="minor"/>
      </rPr>
      <t xml:space="preserve"> Input Data</t>
    </r>
  </si>
  <si>
    <t>Jumlah Kelurahan</t>
  </si>
  <si>
    <t>Jumlah Desa</t>
  </si>
  <si>
    <t>Kabupaten Banjarnegara</t>
  </si>
  <si>
    <t>Kabupaten Banyumas</t>
  </si>
  <si>
    <t>Kabupaten Batang</t>
  </si>
  <si>
    <t>Kabupaten Blora</t>
  </si>
  <si>
    <t>Kabupaten Boyolali</t>
  </si>
  <si>
    <t>Kabupaten Brebes</t>
  </si>
  <si>
    <t>Kabupaten Cilacap</t>
  </si>
  <si>
    <t>Kabupaten Demak</t>
  </si>
  <si>
    <t>Kabupaten Grobogan</t>
  </si>
  <si>
    <t>Kabupaten Jepara</t>
  </si>
  <si>
    <t>Kabupaten Karanganyar</t>
  </si>
  <si>
    <t>Kabupaten Kebumen</t>
  </si>
  <si>
    <t>Kabupaten Kendal</t>
  </si>
  <si>
    <t>Kabupaten Klaten</t>
  </si>
  <si>
    <t>Kabupaten Kudus</t>
  </si>
  <si>
    <t>Kabupaten Magelang</t>
  </si>
  <si>
    <t>Kabupaten Pati</t>
  </si>
  <si>
    <t>Kabupaten Pekalongan</t>
  </si>
  <si>
    <t>Kabupaten Pemalang</t>
  </si>
  <si>
    <t>Kabupaten Purbalingga</t>
  </si>
  <si>
    <t>Kabupaten Purworejo</t>
  </si>
  <si>
    <t>Kabupaten Rembang</t>
  </si>
  <si>
    <t>Kabupaten Semarang</t>
  </si>
  <si>
    <t>Kabupaten Sragen</t>
  </si>
  <si>
    <t>Kabupaten Sukoharjo</t>
  </si>
  <si>
    <t>Kabupaten Tegal</t>
  </si>
  <si>
    <t>Kabupaten Temanggung</t>
  </si>
  <si>
    <t>Kabupaten Wonogiri</t>
  </si>
  <si>
    <t>Kabupaten Wonosobo</t>
  </si>
  <si>
    <t>Kota Magelang</t>
  </si>
  <si>
    <t>Kota Pekalongan</t>
  </si>
  <si>
    <t>Kota Salatiga</t>
  </si>
  <si>
    <t>Kota Semarang</t>
  </si>
  <si>
    <t>Kota Surakarta</t>
  </si>
  <si>
    <t>Kota Tegal</t>
  </si>
  <si>
    <t>Jumlah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</si>
</sst>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17" xfId="0" applyBorder="1" applyAlignment="1">
      <alignment horizontal="center" vertical="center"/>
    </xf>
    <xf numFmtId="0" fontId="8" fillId="0" borderId="18" xfId="0" applyFont="1" applyBorder="1" applyAlignment="1">
      <alignment vertical="center" wrapText="1"/>
    </xf>
    <xf numFmtId="0" fontId="0" fillId="5" borderId="19" xfId="0" applyFill="1" applyBorder="1" applyAlignment="1">
      <alignment horizontal="center" vertical="center"/>
    </xf>
    <xf numFmtId="0" fontId="4" fillId="5" borderId="17" xfId="0" applyFont="1" applyFill="1" applyBorder="1" applyAlignment="1">
      <alignment horizontal="center" vertical="center"/>
    </xf>
    <xf numFmtId="9" fontId="9" fillId="5" borderId="20" xfId="0" applyNumberFormat="1" applyFont="1" applyFill="1" applyBorder="1" applyAlignment="1">
      <alignment horizontal="center" vertical="center"/>
    </xf>
    <xf numFmtId="0" fontId="0" fillId="6" borderId="19" xfId="0" applyFill="1" applyBorder="1" applyAlignment="1">
      <alignment horizontal="center" vertical="center"/>
    </xf>
    <xf numFmtId="0" fontId="4" fillId="6" borderId="17" xfId="0" applyFont="1" applyFill="1" applyBorder="1" applyAlignment="1">
      <alignment horizontal="center" vertical="center"/>
    </xf>
    <xf numFmtId="0" fontId="0" fillId="6" borderId="17" xfId="0" applyFill="1" applyBorder="1" applyAlignment="1">
      <alignment horizontal="center" vertical="center"/>
    </xf>
    <xf numFmtId="9" fontId="4" fillId="6" borderId="20" xfId="0" applyNumberFormat="1" applyFont="1" applyFill="1" applyBorder="1" applyAlignment="1">
      <alignment horizontal="center" vertical="center"/>
    </xf>
    <xf numFmtId="0" fontId="4" fillId="6" borderId="19" xfId="0" applyFont="1" applyFill="1" applyBorder="1" applyAlignment="1">
      <alignment horizontal="center" vertical="center"/>
    </xf>
    <xf numFmtId="0" fontId="0" fillId="7" borderId="20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8" fillId="0" borderId="22" xfId="0" applyFont="1" applyBorder="1" applyAlignment="1">
      <alignment vertical="center" wrapText="1"/>
    </xf>
    <xf numFmtId="0" fontId="10" fillId="5" borderId="23" xfId="0" applyFont="1" applyFill="1" applyBorder="1" applyAlignment="1">
      <alignment horizontal="center" vertical="center"/>
    </xf>
    <xf numFmtId="0" fontId="11" fillId="5" borderId="21" xfId="0" applyFont="1" applyFill="1" applyBorder="1" applyAlignment="1">
      <alignment horizontal="center" vertical="center"/>
    </xf>
    <xf numFmtId="9" fontId="12" fillId="5" borderId="24" xfId="0" applyNumberFormat="1" applyFont="1" applyFill="1" applyBorder="1" applyAlignment="1">
      <alignment horizontal="center" vertical="center"/>
    </xf>
    <xf numFmtId="0" fontId="10" fillId="6" borderId="23" xfId="0" applyFont="1" applyFill="1" applyBorder="1" applyAlignment="1">
      <alignment horizontal="center" vertical="center"/>
    </xf>
    <xf numFmtId="0" fontId="11" fillId="6" borderId="21" xfId="0" applyFont="1" applyFill="1" applyBorder="1" applyAlignment="1">
      <alignment horizontal="center" vertical="center"/>
    </xf>
    <xf numFmtId="0" fontId="10" fillId="6" borderId="21" xfId="0" applyFont="1" applyFill="1" applyBorder="1" applyAlignment="1">
      <alignment horizontal="center" vertical="center"/>
    </xf>
    <xf numFmtId="9" fontId="11" fillId="6" borderId="24" xfId="0" applyNumberFormat="1" applyFont="1" applyFill="1" applyBorder="1" applyAlignment="1">
      <alignment horizontal="center" vertical="center"/>
    </xf>
    <xf numFmtId="0" fontId="11" fillId="6" borderId="23" xfId="0" applyFont="1" applyFill="1" applyBorder="1" applyAlignment="1">
      <alignment horizontal="center" vertical="center"/>
    </xf>
    <xf numFmtId="0" fontId="0" fillId="7" borderId="24" xfId="0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5" borderId="23" xfId="0" applyFill="1" applyBorder="1" applyAlignment="1">
      <alignment horizontal="center" vertical="center"/>
    </xf>
    <xf numFmtId="0" fontId="4" fillId="5" borderId="21" xfId="0" applyFont="1" applyFill="1" applyBorder="1" applyAlignment="1">
      <alignment horizontal="center" vertical="center"/>
    </xf>
    <xf numFmtId="9" fontId="9" fillId="5" borderId="24" xfId="0" applyNumberFormat="1" applyFont="1" applyFill="1" applyBorder="1" applyAlignment="1">
      <alignment horizontal="center" vertical="center"/>
    </xf>
    <xf numFmtId="0" fontId="0" fillId="6" borderId="23" xfId="0" applyFill="1" applyBorder="1" applyAlignment="1">
      <alignment horizontal="center" vertical="center"/>
    </xf>
    <xf numFmtId="0" fontId="4" fillId="6" borderId="21" xfId="0" applyFont="1" applyFill="1" applyBorder="1" applyAlignment="1">
      <alignment horizontal="center" vertical="center"/>
    </xf>
    <xf numFmtId="0" fontId="0" fillId="6" borderId="21" xfId="0" applyFill="1" applyBorder="1" applyAlignment="1">
      <alignment horizontal="center" vertical="center"/>
    </xf>
    <xf numFmtId="9" fontId="4" fillId="6" borderId="24" xfId="0" applyNumberFormat="1" applyFont="1" applyFill="1" applyBorder="1" applyAlignment="1">
      <alignment horizontal="center" vertical="center"/>
    </xf>
    <xf numFmtId="0" fontId="4" fillId="6" borderId="23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9" fontId="13" fillId="0" borderId="24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9" fontId="4" fillId="5" borderId="24" xfId="0" applyNumberFormat="1" applyFont="1" applyFill="1" applyBorder="1" applyAlignment="1">
      <alignment horizontal="center" vertical="center"/>
    </xf>
    <xf numFmtId="0" fontId="10" fillId="8" borderId="23" xfId="0" applyFont="1" applyFill="1" applyBorder="1" applyAlignment="1">
      <alignment horizontal="center" vertical="center"/>
    </xf>
    <xf numFmtId="0" fontId="11" fillId="8" borderId="21" xfId="0" applyFont="1" applyFill="1" applyBorder="1" applyAlignment="1">
      <alignment horizontal="center" vertical="center"/>
    </xf>
    <xf numFmtId="0" fontId="10" fillId="8" borderId="21" xfId="0" applyFont="1" applyFill="1" applyBorder="1" applyAlignment="1">
      <alignment horizontal="center" vertical="center"/>
    </xf>
    <xf numFmtId="9" fontId="11" fillId="8" borderId="24" xfId="0" applyNumberFormat="1" applyFont="1" applyFill="1" applyBorder="1" applyAlignment="1">
      <alignment horizontal="center" vertical="center"/>
    </xf>
    <xf numFmtId="0" fontId="11" fillId="8" borderId="23" xfId="0" applyFont="1" applyFill="1" applyBorder="1" applyAlignment="1">
      <alignment horizontal="center" vertical="center"/>
    </xf>
    <xf numFmtId="9" fontId="11" fillId="5" borderId="24" xfId="0" applyNumberFormat="1" applyFont="1" applyFill="1" applyBorder="1" applyAlignment="1">
      <alignment horizontal="center" vertical="center"/>
    </xf>
    <xf numFmtId="0" fontId="4" fillId="8" borderId="23" xfId="0" applyFont="1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9" fontId="4" fillId="5" borderId="10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4" fillId="6" borderId="9" xfId="0" applyFont="1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9" fontId="4" fillId="6" borderId="10" xfId="0" applyNumberFormat="1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9" borderId="27" xfId="0" applyFont="1" applyFill="1" applyBorder="1" applyAlignment="1">
      <alignment horizontal="center" vertical="center"/>
    </xf>
    <xf numFmtId="9" fontId="4" fillId="9" borderId="28" xfId="0" applyNumberFormat="1" applyFont="1" applyFill="1" applyBorder="1" applyAlignment="1">
      <alignment horizontal="center" vertical="center"/>
    </xf>
    <xf numFmtId="9" fontId="4" fillId="0" borderId="26" xfId="0" applyNumberFormat="1" applyFont="1" applyBorder="1" applyAlignment="1">
      <alignment horizontal="center" vertical="center"/>
    </xf>
    <xf numFmtId="0" fontId="4" fillId="7" borderId="26" xfId="0" applyFont="1" applyFill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0" fillId="1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6"/>
  <sheetViews>
    <sheetView tabSelected="1" zoomScaleNormal="100" workbookViewId="0">
      <selection activeCell="D8" sqref="D8"/>
    </sheetView>
  </sheetViews>
  <sheetFormatPr defaultRowHeight="15" x14ac:dyDescent="0.25"/>
  <cols>
    <col min="1" max="1" width="4.28515625" customWidth="1"/>
    <col min="2" max="2" width="23.85546875" customWidth="1"/>
    <col min="3" max="4" width="18.7109375" customWidth="1"/>
    <col min="5" max="5" width="10.7109375" customWidth="1"/>
    <col min="6" max="6" width="2.5703125" customWidth="1"/>
    <col min="7" max="7" width="17.7109375" customWidth="1"/>
    <col min="8" max="8" width="18.7109375" customWidth="1"/>
    <col min="9" max="10" width="17.5703125" style="92" hidden="1" customWidth="1"/>
    <col min="11" max="11" width="10.7109375" style="39" customWidth="1"/>
    <col min="12" max="13" width="17.7109375" customWidth="1"/>
    <col min="14" max="14" width="11.85546875" customWidth="1"/>
  </cols>
  <sheetData>
    <row r="1" spans="1:23" ht="2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23" ht="18.75" x14ac:dyDescent="0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23" ht="9.75" customHeight="1" thickBot="1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23" ht="24.95" customHeight="1" x14ac:dyDescent="0.25">
      <c r="A4" s="4" t="s">
        <v>2</v>
      </c>
      <c r="B4" s="5" t="s">
        <v>3</v>
      </c>
      <c r="C4" s="6" t="s">
        <v>4</v>
      </c>
      <c r="D4" s="7" t="s">
        <v>5</v>
      </c>
      <c r="E4" s="8"/>
      <c r="F4" s="9"/>
      <c r="G4" s="6" t="s">
        <v>6</v>
      </c>
      <c r="H4" s="7" t="s">
        <v>5</v>
      </c>
      <c r="I4" s="7"/>
      <c r="J4" s="7"/>
      <c r="K4" s="8"/>
      <c r="L4" s="10" t="s">
        <v>7</v>
      </c>
      <c r="M4" s="11" t="s">
        <v>8</v>
      </c>
    </row>
    <row r="5" spans="1:23" ht="44.25" customHeight="1" thickBot="1" x14ac:dyDescent="0.3">
      <c r="A5" s="12"/>
      <c r="B5" s="13"/>
      <c r="C5" s="14"/>
      <c r="D5" s="15" t="s">
        <v>9</v>
      </c>
      <c r="E5" s="16" t="s">
        <v>10</v>
      </c>
      <c r="F5" s="17"/>
      <c r="G5" s="14"/>
      <c r="H5" s="15" t="s">
        <v>11</v>
      </c>
      <c r="I5" s="15" t="s">
        <v>12</v>
      </c>
      <c r="J5" s="15" t="s">
        <v>13</v>
      </c>
      <c r="K5" s="16" t="s">
        <v>10</v>
      </c>
      <c r="L5" s="18"/>
      <c r="M5" s="19"/>
    </row>
    <row r="6" spans="1:23" s="26" customFormat="1" ht="15.75" customHeight="1" thickBot="1" x14ac:dyDescent="0.25">
      <c r="A6" s="20">
        <v>1</v>
      </c>
      <c r="B6" s="21">
        <v>2</v>
      </c>
      <c r="C6" s="22">
        <v>3</v>
      </c>
      <c r="D6" s="23">
        <v>4</v>
      </c>
      <c r="E6" s="24">
        <v>5</v>
      </c>
      <c r="F6" s="17"/>
      <c r="G6" s="22">
        <v>6</v>
      </c>
      <c r="H6" s="23">
        <v>7</v>
      </c>
      <c r="I6" s="23"/>
      <c r="J6" s="23"/>
      <c r="K6" s="25">
        <v>8</v>
      </c>
      <c r="L6" s="20">
        <v>9</v>
      </c>
      <c r="M6" s="25">
        <v>10</v>
      </c>
    </row>
    <row r="7" spans="1:23" ht="30" customHeight="1" x14ac:dyDescent="0.25">
      <c r="A7" s="27">
        <v>1</v>
      </c>
      <c r="B7" s="28" t="s">
        <v>14</v>
      </c>
      <c r="C7" s="29">
        <v>20</v>
      </c>
      <c r="D7" s="30">
        <v>20</v>
      </c>
      <c r="E7" s="31">
        <f t="shared" ref="E7:E41" si="0">$D7/$C7*100%</f>
        <v>1</v>
      </c>
      <c r="F7" s="17"/>
      <c r="G7" s="32">
        <f>SUM($I7:$J7)</f>
        <v>278</v>
      </c>
      <c r="H7" s="33">
        <v>278</v>
      </c>
      <c r="I7" s="34">
        <v>12</v>
      </c>
      <c r="J7" s="34">
        <v>266</v>
      </c>
      <c r="K7" s="35">
        <f t="shared" ref="K7:K41" si="1">$H7/$G7*100%</f>
        <v>1</v>
      </c>
      <c r="L7" s="36">
        <v>7745</v>
      </c>
      <c r="M7" s="37">
        <v>21</v>
      </c>
      <c r="N7" s="38"/>
      <c r="O7" s="39"/>
      <c r="P7" s="39"/>
      <c r="Q7" s="39"/>
      <c r="R7" s="39"/>
      <c r="S7" s="39"/>
      <c r="T7" s="39"/>
      <c r="U7" s="39"/>
      <c r="V7" s="39"/>
      <c r="W7" s="39"/>
    </row>
    <row r="8" spans="1:23" ht="30" customHeight="1" x14ac:dyDescent="0.25">
      <c r="A8" s="40">
        <v>2</v>
      </c>
      <c r="B8" s="41" t="s">
        <v>15</v>
      </c>
      <c r="C8" s="42">
        <v>27</v>
      </c>
      <c r="D8" s="43">
        <v>27</v>
      </c>
      <c r="E8" s="44">
        <f t="shared" si="0"/>
        <v>1</v>
      </c>
      <c r="F8" s="17"/>
      <c r="G8" s="45">
        <f>SUM($I8:$J8)</f>
        <v>331</v>
      </c>
      <c r="H8" s="46">
        <v>331</v>
      </c>
      <c r="I8" s="47">
        <v>30</v>
      </c>
      <c r="J8" s="47">
        <v>301</v>
      </c>
      <c r="K8" s="48">
        <f t="shared" si="1"/>
        <v>1</v>
      </c>
      <c r="L8" s="49">
        <v>10558</v>
      </c>
      <c r="M8" s="50">
        <v>1671</v>
      </c>
      <c r="N8" s="51"/>
      <c r="O8" s="39"/>
      <c r="P8" s="39"/>
      <c r="Q8" s="39"/>
      <c r="R8" s="39"/>
      <c r="S8" s="39"/>
      <c r="T8" s="39"/>
      <c r="U8" s="39"/>
      <c r="V8" s="39"/>
      <c r="W8" s="39"/>
    </row>
    <row r="9" spans="1:23" ht="30" customHeight="1" x14ac:dyDescent="0.25">
      <c r="A9" s="40">
        <v>3</v>
      </c>
      <c r="B9" s="41" t="s">
        <v>16</v>
      </c>
      <c r="C9" s="52">
        <v>15</v>
      </c>
      <c r="D9" s="53">
        <v>15</v>
      </c>
      <c r="E9" s="54">
        <f t="shared" si="0"/>
        <v>1</v>
      </c>
      <c r="F9" s="17"/>
      <c r="G9" s="55">
        <f>SUM($I9:$J9)</f>
        <v>248</v>
      </c>
      <c r="H9" s="56">
        <v>248</v>
      </c>
      <c r="I9" s="57">
        <v>9</v>
      </c>
      <c r="J9" s="57">
        <v>239</v>
      </c>
      <c r="K9" s="58">
        <f t="shared" si="1"/>
        <v>1</v>
      </c>
      <c r="L9" s="59">
        <v>6305</v>
      </c>
      <c r="M9" s="50">
        <v>1196</v>
      </c>
    </row>
    <row r="10" spans="1:23" ht="30" customHeight="1" x14ac:dyDescent="0.25">
      <c r="A10" s="40">
        <v>4</v>
      </c>
      <c r="B10" s="41" t="s">
        <v>17</v>
      </c>
      <c r="C10" s="42">
        <v>16</v>
      </c>
      <c r="D10" s="43">
        <v>16</v>
      </c>
      <c r="E10" s="44">
        <f t="shared" si="0"/>
        <v>1</v>
      </c>
      <c r="F10" s="17"/>
      <c r="G10" s="60">
        <f>SUM($I10:$J10)</f>
        <v>295</v>
      </c>
      <c r="H10" s="61">
        <v>267</v>
      </c>
      <c r="I10" s="62">
        <v>24</v>
      </c>
      <c r="J10" s="62">
        <v>271</v>
      </c>
      <c r="K10" s="63">
        <f t="shared" si="1"/>
        <v>0.90508474576271192</v>
      </c>
      <c r="L10" s="64">
        <v>6533</v>
      </c>
      <c r="M10" s="50">
        <v>1431</v>
      </c>
    </row>
    <row r="11" spans="1:23" ht="30" customHeight="1" x14ac:dyDescent="0.25">
      <c r="A11" s="40">
        <v>5</v>
      </c>
      <c r="B11" s="41" t="s">
        <v>18</v>
      </c>
      <c r="C11" s="52">
        <v>22</v>
      </c>
      <c r="D11" s="53">
        <v>22</v>
      </c>
      <c r="E11" s="54">
        <f t="shared" si="0"/>
        <v>1</v>
      </c>
      <c r="F11" s="17"/>
      <c r="G11" s="45">
        <f>SUM($I11:$J11)</f>
        <v>267</v>
      </c>
      <c r="H11" s="46">
        <v>267</v>
      </c>
      <c r="I11" s="47">
        <v>6</v>
      </c>
      <c r="J11" s="47">
        <v>261</v>
      </c>
      <c r="K11" s="48">
        <f t="shared" si="1"/>
        <v>1</v>
      </c>
      <c r="L11" s="49">
        <v>8058</v>
      </c>
      <c r="M11" s="50">
        <v>4592</v>
      </c>
    </row>
    <row r="12" spans="1:23" ht="30" customHeight="1" x14ac:dyDescent="0.25">
      <c r="A12" s="40">
        <v>6</v>
      </c>
      <c r="B12" s="65" t="s">
        <v>19</v>
      </c>
      <c r="C12" s="52">
        <v>17</v>
      </c>
      <c r="D12" s="53">
        <v>17</v>
      </c>
      <c r="E12" s="54">
        <f t="shared" si="0"/>
        <v>1</v>
      </c>
      <c r="F12" s="17"/>
      <c r="G12" s="45">
        <v>297</v>
      </c>
      <c r="H12" s="46">
        <v>297</v>
      </c>
      <c r="I12" s="47">
        <v>5</v>
      </c>
      <c r="J12" s="47">
        <v>292</v>
      </c>
      <c r="K12" s="48">
        <f t="shared" si="1"/>
        <v>1</v>
      </c>
      <c r="L12" s="49">
        <v>10653</v>
      </c>
      <c r="M12" s="50">
        <v>2210</v>
      </c>
    </row>
    <row r="13" spans="1:23" ht="30" customHeight="1" x14ac:dyDescent="0.25">
      <c r="A13" s="40">
        <v>7</v>
      </c>
      <c r="B13" s="41" t="s">
        <v>20</v>
      </c>
      <c r="C13" s="52">
        <v>24</v>
      </c>
      <c r="D13" s="53">
        <v>24</v>
      </c>
      <c r="E13" s="54">
        <f t="shared" si="0"/>
        <v>1</v>
      </c>
      <c r="F13" s="17"/>
      <c r="G13" s="55">
        <v>284</v>
      </c>
      <c r="H13" s="56">
        <v>284</v>
      </c>
      <c r="I13" s="57">
        <v>15</v>
      </c>
      <c r="J13" s="57">
        <v>269</v>
      </c>
      <c r="K13" s="58">
        <f t="shared" si="1"/>
        <v>1</v>
      </c>
      <c r="L13" s="59">
        <v>5511</v>
      </c>
      <c r="M13" s="50">
        <v>1637</v>
      </c>
    </row>
    <row r="14" spans="1:23" ht="30" customHeight="1" x14ac:dyDescent="0.25">
      <c r="A14" s="40">
        <v>8</v>
      </c>
      <c r="B14" s="41" t="s">
        <v>21</v>
      </c>
      <c r="C14" s="52">
        <v>14</v>
      </c>
      <c r="D14" s="43">
        <v>14</v>
      </c>
      <c r="E14" s="44">
        <f t="shared" si="0"/>
        <v>1</v>
      </c>
      <c r="F14" s="17"/>
      <c r="G14" s="60">
        <v>249</v>
      </c>
      <c r="H14" s="61">
        <v>178</v>
      </c>
      <c r="I14" s="62">
        <v>6</v>
      </c>
      <c r="J14" s="62">
        <v>243</v>
      </c>
      <c r="K14" s="63">
        <f t="shared" si="1"/>
        <v>0.71485943775100402</v>
      </c>
      <c r="L14" s="64">
        <v>4991</v>
      </c>
      <c r="M14" s="50">
        <v>1286</v>
      </c>
    </row>
    <row r="15" spans="1:23" ht="30" customHeight="1" x14ac:dyDescent="0.25">
      <c r="A15" s="40">
        <v>9</v>
      </c>
      <c r="B15" s="41" t="s">
        <v>22</v>
      </c>
      <c r="C15" s="52">
        <v>19</v>
      </c>
      <c r="D15" s="53">
        <v>19</v>
      </c>
      <c r="E15" s="54">
        <f t="shared" si="0"/>
        <v>1</v>
      </c>
      <c r="F15" s="17"/>
      <c r="G15" s="55">
        <v>280</v>
      </c>
      <c r="H15" s="56">
        <v>280</v>
      </c>
      <c r="I15" s="57">
        <v>7</v>
      </c>
      <c r="J15" s="57">
        <v>273</v>
      </c>
      <c r="K15" s="58">
        <f t="shared" si="1"/>
        <v>1</v>
      </c>
      <c r="L15" s="59">
        <v>8953</v>
      </c>
      <c r="M15" s="50">
        <v>5445</v>
      </c>
    </row>
    <row r="16" spans="1:23" ht="30" customHeight="1" x14ac:dyDescent="0.25">
      <c r="A16" s="40">
        <v>10</v>
      </c>
      <c r="B16" s="41" t="s">
        <v>23</v>
      </c>
      <c r="C16" s="52">
        <v>16</v>
      </c>
      <c r="D16" s="53">
        <v>16</v>
      </c>
      <c r="E16" s="54">
        <f t="shared" si="0"/>
        <v>1</v>
      </c>
      <c r="F16" s="17"/>
      <c r="G16" s="55">
        <v>195</v>
      </c>
      <c r="H16" s="56">
        <v>195</v>
      </c>
      <c r="I16" s="57">
        <v>11</v>
      </c>
      <c r="J16" s="57">
        <v>184</v>
      </c>
      <c r="K16" s="58">
        <f t="shared" si="1"/>
        <v>1</v>
      </c>
      <c r="L16" s="59">
        <v>6592</v>
      </c>
      <c r="M16" s="50">
        <v>5310</v>
      </c>
    </row>
    <row r="17" spans="1:13" ht="30" customHeight="1" x14ac:dyDescent="0.25">
      <c r="A17" s="40">
        <v>11</v>
      </c>
      <c r="B17" s="41" t="s">
        <v>24</v>
      </c>
      <c r="C17" s="52">
        <v>17</v>
      </c>
      <c r="D17" s="53">
        <v>17</v>
      </c>
      <c r="E17" s="54">
        <f t="shared" si="0"/>
        <v>1</v>
      </c>
      <c r="F17" s="17"/>
      <c r="G17" s="55">
        <v>177</v>
      </c>
      <c r="H17" s="56">
        <v>177</v>
      </c>
      <c r="I17" s="57">
        <v>15</v>
      </c>
      <c r="J17" s="57">
        <v>162</v>
      </c>
      <c r="K17" s="58">
        <f t="shared" si="1"/>
        <v>1</v>
      </c>
      <c r="L17" s="59">
        <v>5883</v>
      </c>
      <c r="M17" s="50">
        <v>2801</v>
      </c>
    </row>
    <row r="18" spans="1:13" ht="30" customHeight="1" x14ac:dyDescent="0.25">
      <c r="A18" s="40">
        <v>12</v>
      </c>
      <c r="B18" s="65" t="s">
        <v>25</v>
      </c>
      <c r="C18" s="60">
        <v>26</v>
      </c>
      <c r="D18" s="61">
        <v>19</v>
      </c>
      <c r="E18" s="63">
        <f t="shared" si="0"/>
        <v>0.73076923076923073</v>
      </c>
      <c r="F18" s="17"/>
      <c r="G18" s="60">
        <v>460</v>
      </c>
      <c r="H18" s="61">
        <v>274</v>
      </c>
      <c r="I18" s="62">
        <v>11</v>
      </c>
      <c r="J18" s="62">
        <v>449</v>
      </c>
      <c r="K18" s="63">
        <f t="shared" si="1"/>
        <v>0.59565217391304348</v>
      </c>
      <c r="L18" s="64">
        <v>6007</v>
      </c>
      <c r="M18" s="50">
        <v>2719</v>
      </c>
    </row>
    <row r="19" spans="1:13" ht="30" customHeight="1" x14ac:dyDescent="0.25">
      <c r="A19" s="40">
        <v>13</v>
      </c>
      <c r="B19" s="41" t="s">
        <v>26</v>
      </c>
      <c r="C19" s="60">
        <v>20</v>
      </c>
      <c r="D19" s="61">
        <v>14</v>
      </c>
      <c r="E19" s="63">
        <f t="shared" si="0"/>
        <v>0.7</v>
      </c>
      <c r="F19" s="17"/>
      <c r="G19" s="60">
        <v>286</v>
      </c>
      <c r="H19" s="61">
        <v>194</v>
      </c>
      <c r="I19" s="62">
        <v>20</v>
      </c>
      <c r="J19" s="62">
        <v>266</v>
      </c>
      <c r="K19" s="63">
        <f t="shared" si="1"/>
        <v>0.67832167832167833</v>
      </c>
      <c r="L19" s="64">
        <v>5343</v>
      </c>
      <c r="M19" s="50">
        <v>1044</v>
      </c>
    </row>
    <row r="20" spans="1:13" ht="30" customHeight="1" x14ac:dyDescent="0.25">
      <c r="A20" s="40">
        <v>14</v>
      </c>
      <c r="B20" s="65" t="s">
        <v>27</v>
      </c>
      <c r="C20" s="60">
        <v>26</v>
      </c>
      <c r="D20" s="61">
        <v>23</v>
      </c>
      <c r="E20" s="63">
        <f t="shared" si="0"/>
        <v>0.88461538461538458</v>
      </c>
      <c r="F20" s="17"/>
      <c r="G20" s="60">
        <v>401</v>
      </c>
      <c r="H20" s="61">
        <v>358</v>
      </c>
      <c r="I20" s="62">
        <v>10</v>
      </c>
      <c r="J20" s="62">
        <v>391</v>
      </c>
      <c r="K20" s="63">
        <f t="shared" si="1"/>
        <v>0.89276807980049877</v>
      </c>
      <c r="L20" s="64">
        <v>10733</v>
      </c>
      <c r="M20" s="50">
        <v>2919</v>
      </c>
    </row>
    <row r="21" spans="1:13" ht="30" customHeight="1" x14ac:dyDescent="0.25">
      <c r="A21" s="40">
        <v>15</v>
      </c>
      <c r="B21" s="41" t="s">
        <v>28</v>
      </c>
      <c r="C21" s="52">
        <v>9</v>
      </c>
      <c r="D21" s="53">
        <v>9</v>
      </c>
      <c r="E21" s="66">
        <f t="shared" si="0"/>
        <v>1</v>
      </c>
      <c r="F21" s="17"/>
      <c r="G21" s="67">
        <v>132</v>
      </c>
      <c r="H21" s="68">
        <v>132</v>
      </c>
      <c r="I21" s="69">
        <v>9</v>
      </c>
      <c r="J21" s="69">
        <v>123</v>
      </c>
      <c r="K21" s="70">
        <f t="shared" si="1"/>
        <v>1</v>
      </c>
      <c r="L21" s="71">
        <v>4036</v>
      </c>
      <c r="M21" s="50">
        <v>185</v>
      </c>
    </row>
    <row r="22" spans="1:13" ht="30" customHeight="1" x14ac:dyDescent="0.25">
      <c r="A22" s="40">
        <v>16</v>
      </c>
      <c r="B22" s="41" t="s">
        <v>29</v>
      </c>
      <c r="C22" s="60">
        <v>21</v>
      </c>
      <c r="D22" s="61">
        <v>7</v>
      </c>
      <c r="E22" s="63">
        <f t="shared" si="0"/>
        <v>0.33333333333333331</v>
      </c>
      <c r="F22" s="17"/>
      <c r="G22" s="60">
        <v>372</v>
      </c>
      <c r="H22" s="61">
        <v>146</v>
      </c>
      <c r="I22" s="62">
        <v>5</v>
      </c>
      <c r="J22" s="62">
        <v>367</v>
      </c>
      <c r="K22" s="63">
        <f t="shared" si="1"/>
        <v>0.39247311827956988</v>
      </c>
      <c r="L22" s="64">
        <v>4289</v>
      </c>
      <c r="M22" s="50">
        <v>1723</v>
      </c>
    </row>
    <row r="23" spans="1:13" ht="30" customHeight="1" x14ac:dyDescent="0.25">
      <c r="A23" s="40">
        <v>17</v>
      </c>
      <c r="B23" s="41" t="s">
        <v>30</v>
      </c>
      <c r="C23" s="52">
        <v>21</v>
      </c>
      <c r="D23" s="53">
        <v>21</v>
      </c>
      <c r="E23" s="66">
        <f t="shared" si="0"/>
        <v>1</v>
      </c>
      <c r="F23" s="17"/>
      <c r="G23" s="60">
        <v>406</v>
      </c>
      <c r="H23" s="61">
        <v>389</v>
      </c>
      <c r="I23" s="62">
        <v>5</v>
      </c>
      <c r="J23" s="62">
        <v>401</v>
      </c>
      <c r="K23" s="63">
        <f t="shared" si="1"/>
        <v>0.95812807881773399</v>
      </c>
      <c r="L23" s="64">
        <v>8609</v>
      </c>
      <c r="M23" s="50">
        <v>1184</v>
      </c>
    </row>
    <row r="24" spans="1:13" ht="30" customHeight="1" x14ac:dyDescent="0.25">
      <c r="A24" s="40">
        <v>18</v>
      </c>
      <c r="B24" s="41" t="s">
        <v>31</v>
      </c>
      <c r="C24" s="52">
        <v>19</v>
      </c>
      <c r="D24" s="53">
        <v>19</v>
      </c>
      <c r="E24" s="66">
        <f t="shared" si="0"/>
        <v>1</v>
      </c>
      <c r="F24" s="17"/>
      <c r="G24" s="60">
        <v>285</v>
      </c>
      <c r="H24" s="61">
        <v>196</v>
      </c>
      <c r="I24" s="62">
        <v>13</v>
      </c>
      <c r="J24" s="62">
        <v>272</v>
      </c>
      <c r="K24" s="63">
        <f t="shared" si="1"/>
        <v>0.68771929824561406</v>
      </c>
      <c r="L24" s="64">
        <v>3418</v>
      </c>
      <c r="M24" s="50">
        <v>141</v>
      </c>
    </row>
    <row r="25" spans="1:13" ht="30" customHeight="1" x14ac:dyDescent="0.25">
      <c r="A25" s="40">
        <v>19</v>
      </c>
      <c r="B25" s="41" t="s">
        <v>32</v>
      </c>
      <c r="C25" s="60">
        <v>14</v>
      </c>
      <c r="D25" s="61">
        <v>11</v>
      </c>
      <c r="E25" s="63">
        <f t="shared" si="0"/>
        <v>0.7857142857142857</v>
      </c>
      <c r="F25" s="17"/>
      <c r="G25" s="60">
        <v>222</v>
      </c>
      <c r="H25" s="61">
        <v>154</v>
      </c>
      <c r="I25" s="62">
        <v>11</v>
      </c>
      <c r="J25" s="62">
        <v>211</v>
      </c>
      <c r="K25" s="63">
        <f t="shared" si="1"/>
        <v>0.69369369369369371</v>
      </c>
      <c r="L25" s="64">
        <v>5169</v>
      </c>
      <c r="M25" s="50">
        <v>1559</v>
      </c>
    </row>
    <row r="26" spans="1:13" ht="30" customHeight="1" x14ac:dyDescent="0.25">
      <c r="A26" s="40">
        <v>20</v>
      </c>
      <c r="B26" s="65" t="s">
        <v>33</v>
      </c>
      <c r="C26" s="60">
        <v>18</v>
      </c>
      <c r="D26" s="61">
        <v>13</v>
      </c>
      <c r="E26" s="63">
        <f t="shared" si="0"/>
        <v>0.72222222222222221</v>
      </c>
      <c r="F26" s="17"/>
      <c r="G26" s="60">
        <v>239</v>
      </c>
      <c r="H26" s="61">
        <v>206</v>
      </c>
      <c r="I26" s="62">
        <v>15</v>
      </c>
      <c r="J26" s="62">
        <v>224</v>
      </c>
      <c r="K26" s="63">
        <f t="shared" si="1"/>
        <v>0.86192468619246865</v>
      </c>
      <c r="L26" s="64">
        <v>5067</v>
      </c>
      <c r="M26" s="50">
        <v>2155</v>
      </c>
    </row>
    <row r="27" spans="1:13" ht="30" customHeight="1" x14ac:dyDescent="0.25">
      <c r="A27" s="40">
        <v>21</v>
      </c>
      <c r="B27" s="65" t="s">
        <v>34</v>
      </c>
      <c r="C27" s="42">
        <v>16</v>
      </c>
      <c r="D27" s="43">
        <v>16</v>
      </c>
      <c r="E27" s="72">
        <f t="shared" si="0"/>
        <v>1</v>
      </c>
      <c r="F27" s="17"/>
      <c r="G27" s="45">
        <v>494</v>
      </c>
      <c r="H27" s="46">
        <v>494</v>
      </c>
      <c r="I27" s="47">
        <v>25</v>
      </c>
      <c r="J27" s="47">
        <v>469</v>
      </c>
      <c r="K27" s="48">
        <f t="shared" si="1"/>
        <v>1</v>
      </c>
      <c r="L27" s="59">
        <v>5437</v>
      </c>
      <c r="M27" s="50">
        <v>0</v>
      </c>
    </row>
    <row r="28" spans="1:13" ht="30" customHeight="1" x14ac:dyDescent="0.25">
      <c r="A28" s="40">
        <v>22</v>
      </c>
      <c r="B28" s="41" t="s">
        <v>35</v>
      </c>
      <c r="C28" s="60">
        <v>14</v>
      </c>
      <c r="D28" s="61">
        <v>7</v>
      </c>
      <c r="E28" s="63">
        <f t="shared" si="0"/>
        <v>0.5</v>
      </c>
      <c r="F28" s="17"/>
      <c r="G28" s="60">
        <v>294</v>
      </c>
      <c r="H28" s="61">
        <v>133</v>
      </c>
      <c r="I28" s="62">
        <v>7</v>
      </c>
      <c r="J28" s="62">
        <v>287</v>
      </c>
      <c r="K28" s="63">
        <f t="shared" si="1"/>
        <v>0.45238095238095238</v>
      </c>
      <c r="L28" s="64">
        <v>2094</v>
      </c>
      <c r="M28" s="50">
        <v>227</v>
      </c>
    </row>
    <row r="29" spans="1:13" ht="30" customHeight="1" x14ac:dyDescent="0.25">
      <c r="A29" s="40">
        <v>23</v>
      </c>
      <c r="B29" s="41" t="s">
        <v>36</v>
      </c>
      <c r="C29" s="60">
        <v>19</v>
      </c>
      <c r="D29" s="61">
        <v>14</v>
      </c>
      <c r="E29" s="63">
        <f t="shared" si="0"/>
        <v>0.73684210526315785</v>
      </c>
      <c r="F29" s="17"/>
      <c r="G29" s="60">
        <v>235</v>
      </c>
      <c r="H29" s="61">
        <v>153</v>
      </c>
      <c r="I29" s="62">
        <v>27</v>
      </c>
      <c r="J29" s="62">
        <v>208</v>
      </c>
      <c r="K29" s="63">
        <f t="shared" si="1"/>
        <v>0.65106382978723409</v>
      </c>
      <c r="L29" s="64">
        <v>5272</v>
      </c>
      <c r="M29" s="50">
        <v>4483</v>
      </c>
    </row>
    <row r="30" spans="1:13" ht="30" customHeight="1" x14ac:dyDescent="0.25">
      <c r="A30" s="40">
        <v>24</v>
      </c>
      <c r="B30" s="41" t="s">
        <v>37</v>
      </c>
      <c r="C30" s="42">
        <v>20</v>
      </c>
      <c r="D30" s="43">
        <v>20</v>
      </c>
      <c r="E30" s="72">
        <f t="shared" si="0"/>
        <v>1</v>
      </c>
      <c r="F30" s="17"/>
      <c r="G30" s="60">
        <v>208</v>
      </c>
      <c r="H30" s="61">
        <v>133</v>
      </c>
      <c r="I30" s="62">
        <v>12</v>
      </c>
      <c r="J30" s="62">
        <v>196</v>
      </c>
      <c r="K30" s="63">
        <f t="shared" si="1"/>
        <v>0.63942307692307687</v>
      </c>
      <c r="L30" s="64">
        <v>4262</v>
      </c>
      <c r="M30" s="50">
        <v>1198</v>
      </c>
    </row>
    <row r="31" spans="1:13" ht="30" customHeight="1" x14ac:dyDescent="0.25">
      <c r="A31" s="40">
        <v>25</v>
      </c>
      <c r="B31" s="41" t="s">
        <v>38</v>
      </c>
      <c r="C31" s="52">
        <v>12</v>
      </c>
      <c r="D31" s="53">
        <v>12</v>
      </c>
      <c r="E31" s="66">
        <f t="shared" si="0"/>
        <v>1</v>
      </c>
      <c r="F31" s="17"/>
      <c r="G31" s="67">
        <v>167</v>
      </c>
      <c r="H31" s="68">
        <v>167</v>
      </c>
      <c r="I31" s="69">
        <v>17</v>
      </c>
      <c r="J31" s="69">
        <v>150</v>
      </c>
      <c r="K31" s="70">
        <f t="shared" si="1"/>
        <v>1</v>
      </c>
      <c r="L31" s="71">
        <v>6308</v>
      </c>
      <c r="M31" s="50">
        <v>2946</v>
      </c>
    </row>
    <row r="32" spans="1:13" ht="30" customHeight="1" x14ac:dyDescent="0.25">
      <c r="A32" s="40">
        <v>26</v>
      </c>
      <c r="B32" s="41" t="s">
        <v>39</v>
      </c>
      <c r="C32" s="60">
        <v>18</v>
      </c>
      <c r="D32" s="61">
        <v>9</v>
      </c>
      <c r="E32" s="63">
        <f t="shared" si="0"/>
        <v>0.5</v>
      </c>
      <c r="F32" s="17"/>
      <c r="G32" s="60">
        <v>287</v>
      </c>
      <c r="H32" s="61">
        <v>100</v>
      </c>
      <c r="I32" s="62">
        <v>6</v>
      </c>
      <c r="J32" s="62">
        <v>281</v>
      </c>
      <c r="K32" s="63">
        <f t="shared" si="1"/>
        <v>0.34843205574912894</v>
      </c>
      <c r="L32" s="64">
        <v>2443</v>
      </c>
      <c r="M32" s="50">
        <v>95</v>
      </c>
    </row>
    <row r="33" spans="1:13" ht="30" customHeight="1" x14ac:dyDescent="0.25">
      <c r="A33" s="40">
        <v>27</v>
      </c>
      <c r="B33" s="65" t="s">
        <v>40</v>
      </c>
      <c r="C33" s="60">
        <v>20</v>
      </c>
      <c r="D33" s="61">
        <v>2</v>
      </c>
      <c r="E33" s="63">
        <f t="shared" si="0"/>
        <v>0.1</v>
      </c>
      <c r="F33" s="17"/>
      <c r="G33" s="60">
        <v>289</v>
      </c>
      <c r="H33" s="61">
        <v>283</v>
      </c>
      <c r="I33" s="62">
        <v>23</v>
      </c>
      <c r="J33" s="62">
        <v>266</v>
      </c>
      <c r="K33" s="63">
        <f t="shared" si="1"/>
        <v>0.97923875432525953</v>
      </c>
      <c r="L33" s="64">
        <v>8851</v>
      </c>
      <c r="M33" s="50">
        <v>0</v>
      </c>
    </row>
    <row r="34" spans="1:13" ht="30" customHeight="1" x14ac:dyDescent="0.25">
      <c r="A34" s="40">
        <v>28</v>
      </c>
      <c r="B34" s="41" t="s">
        <v>41</v>
      </c>
      <c r="C34" s="60">
        <v>25</v>
      </c>
      <c r="D34" s="61">
        <v>18</v>
      </c>
      <c r="E34" s="63">
        <f t="shared" si="0"/>
        <v>0.72</v>
      </c>
      <c r="F34" s="17"/>
      <c r="G34" s="60">
        <v>294</v>
      </c>
      <c r="H34" s="61">
        <v>232</v>
      </c>
      <c r="I34" s="62">
        <v>43</v>
      </c>
      <c r="J34" s="62">
        <v>251</v>
      </c>
      <c r="K34" s="63">
        <f t="shared" si="1"/>
        <v>0.78911564625850339</v>
      </c>
      <c r="L34" s="64">
        <v>6164</v>
      </c>
      <c r="M34" s="50">
        <v>1294</v>
      </c>
    </row>
    <row r="35" spans="1:13" ht="30" customHeight="1" x14ac:dyDescent="0.25">
      <c r="A35" s="40">
        <v>29</v>
      </c>
      <c r="B35" s="41" t="s">
        <v>42</v>
      </c>
      <c r="C35" s="42">
        <v>15</v>
      </c>
      <c r="D35" s="43">
        <v>15</v>
      </c>
      <c r="E35" s="72">
        <f t="shared" si="0"/>
        <v>1</v>
      </c>
      <c r="F35" s="17"/>
      <c r="G35" s="67">
        <v>265</v>
      </c>
      <c r="H35" s="68">
        <v>265</v>
      </c>
      <c r="I35" s="69">
        <v>29</v>
      </c>
      <c r="J35" s="69">
        <v>236</v>
      </c>
      <c r="K35" s="70">
        <f t="shared" si="1"/>
        <v>1</v>
      </c>
      <c r="L35" s="73">
        <v>7991</v>
      </c>
      <c r="M35" s="50">
        <v>3329</v>
      </c>
    </row>
    <row r="36" spans="1:13" ht="30" customHeight="1" x14ac:dyDescent="0.25">
      <c r="A36" s="40">
        <v>30</v>
      </c>
      <c r="B36" s="65" t="s">
        <v>43</v>
      </c>
      <c r="C36" s="52">
        <v>3</v>
      </c>
      <c r="D36" s="53">
        <v>3</v>
      </c>
      <c r="E36" s="66">
        <f t="shared" si="0"/>
        <v>1</v>
      </c>
      <c r="F36" s="17"/>
      <c r="G36" s="55">
        <v>17</v>
      </c>
      <c r="H36" s="56">
        <v>17</v>
      </c>
      <c r="I36" s="57">
        <v>17</v>
      </c>
      <c r="J36" s="57">
        <v>0</v>
      </c>
      <c r="K36" s="58">
        <f t="shared" si="1"/>
        <v>1</v>
      </c>
      <c r="L36" s="59">
        <v>817</v>
      </c>
      <c r="M36" s="50">
        <v>322</v>
      </c>
    </row>
    <row r="37" spans="1:13" ht="30" customHeight="1" x14ac:dyDescent="0.25">
      <c r="A37" s="40">
        <v>31</v>
      </c>
      <c r="B37" s="65" t="s">
        <v>44</v>
      </c>
      <c r="C37" s="52">
        <v>4</v>
      </c>
      <c r="D37" s="53">
        <v>4</v>
      </c>
      <c r="E37" s="66">
        <f t="shared" si="0"/>
        <v>1</v>
      </c>
      <c r="F37" s="17"/>
      <c r="G37" s="55">
        <v>27</v>
      </c>
      <c r="H37" s="56">
        <v>27</v>
      </c>
      <c r="I37" s="57">
        <v>27</v>
      </c>
      <c r="J37" s="57">
        <v>0</v>
      </c>
      <c r="K37" s="58">
        <f t="shared" si="1"/>
        <v>1</v>
      </c>
      <c r="L37" s="59">
        <v>1238</v>
      </c>
      <c r="M37" s="50">
        <v>0</v>
      </c>
    </row>
    <row r="38" spans="1:13" ht="30" customHeight="1" x14ac:dyDescent="0.25">
      <c r="A38" s="40">
        <v>32</v>
      </c>
      <c r="B38" s="65" t="s">
        <v>45</v>
      </c>
      <c r="C38" s="42">
        <v>4</v>
      </c>
      <c r="D38" s="43">
        <v>4</v>
      </c>
      <c r="E38" s="72">
        <f t="shared" si="0"/>
        <v>1</v>
      </c>
      <c r="F38" s="17"/>
      <c r="G38" s="45">
        <v>23</v>
      </c>
      <c r="H38" s="46">
        <v>23</v>
      </c>
      <c r="I38" s="47">
        <v>23</v>
      </c>
      <c r="J38" s="47">
        <v>0</v>
      </c>
      <c r="K38" s="48">
        <f t="shared" si="1"/>
        <v>1</v>
      </c>
      <c r="L38" s="49">
        <v>1312</v>
      </c>
      <c r="M38" s="50">
        <v>45</v>
      </c>
    </row>
    <row r="39" spans="1:13" ht="30" customHeight="1" x14ac:dyDescent="0.25">
      <c r="A39" s="40">
        <v>33</v>
      </c>
      <c r="B39" s="65" t="s">
        <v>46</v>
      </c>
      <c r="C39" s="52">
        <v>16</v>
      </c>
      <c r="D39" s="53">
        <v>16</v>
      </c>
      <c r="E39" s="66">
        <f t="shared" si="0"/>
        <v>1</v>
      </c>
      <c r="F39" s="17"/>
      <c r="G39" s="67">
        <v>177</v>
      </c>
      <c r="H39" s="68">
        <v>177</v>
      </c>
      <c r="I39" s="69">
        <v>177</v>
      </c>
      <c r="J39" s="69">
        <v>0</v>
      </c>
      <c r="K39" s="70">
        <f t="shared" si="1"/>
        <v>1</v>
      </c>
      <c r="L39" s="71">
        <v>7499</v>
      </c>
      <c r="M39" s="50">
        <v>2643</v>
      </c>
    </row>
    <row r="40" spans="1:13" ht="30" customHeight="1" x14ac:dyDescent="0.25">
      <c r="A40" s="40">
        <v>34</v>
      </c>
      <c r="B40" s="65" t="s">
        <v>47</v>
      </c>
      <c r="C40" s="52">
        <v>5</v>
      </c>
      <c r="D40" s="53">
        <v>5</v>
      </c>
      <c r="E40" s="66">
        <f t="shared" si="0"/>
        <v>1</v>
      </c>
      <c r="F40" s="17"/>
      <c r="G40" s="55">
        <v>54</v>
      </c>
      <c r="H40" s="56">
        <v>54</v>
      </c>
      <c r="I40" s="57">
        <v>54</v>
      </c>
      <c r="J40" s="57">
        <v>0</v>
      </c>
      <c r="K40" s="58">
        <f t="shared" si="1"/>
        <v>1</v>
      </c>
      <c r="L40" s="59">
        <v>760</v>
      </c>
      <c r="M40" s="50">
        <v>698</v>
      </c>
    </row>
    <row r="41" spans="1:13" ht="30" customHeight="1" thickBot="1" x14ac:dyDescent="0.3">
      <c r="A41" s="40">
        <v>35</v>
      </c>
      <c r="B41" s="41" t="s">
        <v>48</v>
      </c>
      <c r="C41" s="74">
        <v>4</v>
      </c>
      <c r="D41" s="75">
        <v>4</v>
      </c>
      <c r="E41" s="76">
        <f t="shared" si="0"/>
        <v>1</v>
      </c>
      <c r="F41" s="77"/>
      <c r="G41" s="78">
        <v>27</v>
      </c>
      <c r="H41" s="79">
        <v>27</v>
      </c>
      <c r="I41" s="80">
        <v>27</v>
      </c>
      <c r="J41" s="80">
        <v>0</v>
      </c>
      <c r="K41" s="81">
        <f t="shared" si="1"/>
        <v>1</v>
      </c>
      <c r="L41" s="82">
        <v>978</v>
      </c>
      <c r="M41" s="83">
        <v>683</v>
      </c>
    </row>
    <row r="42" spans="1:13" ht="15.75" thickBot="1" x14ac:dyDescent="0.3">
      <c r="A42" s="39"/>
      <c r="C42" s="39"/>
      <c r="D42" s="39"/>
      <c r="E42" s="39"/>
      <c r="F42" s="39"/>
      <c r="G42" s="39"/>
      <c r="H42" s="39"/>
      <c r="I42" s="39"/>
      <c r="J42" s="39"/>
      <c r="L42" s="39"/>
      <c r="M42" s="39"/>
    </row>
    <row r="43" spans="1:13" ht="20.100000000000001" customHeight="1" thickBot="1" x14ac:dyDescent="0.3">
      <c r="A43" s="84" t="s">
        <v>49</v>
      </c>
      <c r="B43" s="85"/>
      <c r="C43" s="86">
        <f>SUM(C7:C42)</f>
        <v>576</v>
      </c>
      <c r="D43" s="87">
        <f>SUM($D7:$D41)</f>
        <v>492</v>
      </c>
      <c r="E43" s="88">
        <f>AVERAGE(E7:E41)</f>
        <v>0.87752847319764604</v>
      </c>
      <c r="F43" s="89"/>
      <c r="G43" s="86">
        <f>SUM(G7:G42)</f>
        <v>8562</v>
      </c>
      <c r="H43" s="87">
        <f>SUM($H7:$H41)</f>
        <v>7136</v>
      </c>
      <c r="I43" s="87">
        <f>SUM(I7:I41)</f>
        <v>753</v>
      </c>
      <c r="J43" s="87">
        <f>SUM(J7:J41)</f>
        <v>7809</v>
      </c>
      <c r="K43" s="88">
        <f>AVERAGE(K7:K41)</f>
        <v>0.86400798017720482</v>
      </c>
      <c r="L43" s="90">
        <f>SUM(L7:L42)</f>
        <v>195879</v>
      </c>
      <c r="M43" s="91">
        <f>SUM(M7:M42)</f>
        <v>59192</v>
      </c>
    </row>
    <row r="46" spans="1:13" x14ac:dyDescent="0.25">
      <c r="B46">
        <f>192705/10000</f>
        <v>19.270499999999998</v>
      </c>
    </row>
  </sheetData>
  <mergeCells count="13">
    <mergeCell ref="L4:L5"/>
    <mergeCell ref="M4:M5"/>
    <mergeCell ref="A43:B43"/>
    <mergeCell ref="A1:M1"/>
    <mergeCell ref="A2:M2"/>
    <mergeCell ref="A3:M3"/>
    <mergeCell ref="A4:A5"/>
    <mergeCell ref="B4:B5"/>
    <mergeCell ref="C4:C5"/>
    <mergeCell ref="D4:E4"/>
    <mergeCell ref="F4:F41"/>
    <mergeCell ref="G4:G5"/>
    <mergeCell ref="H4:K4"/>
  </mergeCells>
  <pageMargins left="0.23" right="0.34" top="0.45" bottom="0.75" header="0.3" footer="0.3"/>
  <pageSetup paperSize="14" scale="98" orientation="landscape" horizontalDpi="360" verticalDpi="360" r:id="rId1"/>
  <rowBreaks count="1" manualBreakCount="1">
    <brk id="19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04 Desember 23</vt:lpstr>
      <vt:lpstr>'04 Desember 23'!Print_Area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2023-12-04T01:30:02Z</dcterms:created>
  <dcterms:modified xsi:type="dcterms:W3CDTF">2023-12-04T01:30:59Z</dcterms:modified>
</cp:coreProperties>
</file>